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75" windowWidth="24240" windowHeight="11280"/>
  </bookViews>
  <sheets>
    <sheet name="Отчет по тек. ремонту за 2015" sheetId="2" r:id="rId1"/>
  </sheets>
  <calcPr calcId="125725"/>
</workbook>
</file>

<file path=xl/calcChain.xml><?xml version="1.0" encoding="utf-8"?>
<calcChain xmlns="http://schemas.openxmlformats.org/spreadsheetml/2006/main">
  <c r="AL32" i="2"/>
  <c r="AJ32"/>
  <c r="AH32"/>
  <c r="AF32"/>
  <c r="AD32"/>
  <c r="AB32"/>
  <c r="Z32"/>
  <c r="X32"/>
  <c r="V32"/>
  <c r="T32"/>
  <c r="R32"/>
  <c r="P32"/>
  <c r="N32"/>
  <c r="L32"/>
  <c r="H32"/>
  <c r="F32"/>
  <c r="E24"/>
  <c r="D24"/>
  <c r="K19"/>
  <c r="J19"/>
  <c r="J32" s="1"/>
  <c r="AK16"/>
  <c r="E14"/>
  <c r="D14"/>
  <c r="E13"/>
  <c r="D13"/>
  <c r="E12"/>
  <c r="D12"/>
  <c r="D32" s="1"/>
</calcChain>
</file>

<file path=xl/comments1.xml><?xml version="1.0" encoding="utf-8"?>
<comments xmlns="http://schemas.openxmlformats.org/spreadsheetml/2006/main">
  <authors>
    <author>SIBIR-05</author>
  </authors>
  <commentList>
    <comment ref="AJ4" authorId="0">
      <text>
        <r>
          <rPr>
            <b/>
            <sz val="9"/>
            <color indexed="81"/>
            <rFont val="Tahoma"/>
            <family val="2"/>
            <charset val="204"/>
          </rPr>
          <t>SIBIR-05:</t>
        </r>
        <r>
          <rPr>
            <sz val="9"/>
            <color indexed="81"/>
            <rFont val="Tahoma"/>
            <family val="2"/>
            <charset val="204"/>
          </rPr>
          <t xml:space="preserve">
выделенные пока еще не проверили</t>
        </r>
      </text>
    </comment>
  </commentList>
</comments>
</file>

<file path=xl/sharedStrings.xml><?xml version="1.0" encoding="utf-8"?>
<sst xmlns="http://schemas.openxmlformats.org/spreadsheetml/2006/main" count="106" uniqueCount="45">
  <si>
    <t>№ п/п</t>
  </si>
  <si>
    <t>Адрес</t>
  </si>
  <si>
    <t>№ дома</t>
  </si>
  <si>
    <t>Ремонт м/п швов</t>
  </si>
  <si>
    <t>Ремонт подъезда с тамбуром</t>
  </si>
  <si>
    <t>Ремонт 2-х скатной кровли (тепло и гидро изол. чердачного помещения)</t>
  </si>
  <si>
    <t>Ремонт снегозащитных ограждений 2-х скатной кровли (с фасада дома)</t>
  </si>
  <si>
    <t xml:space="preserve">Ремонт мягкой кровли  </t>
  </si>
  <si>
    <t>Приобретение и оборудование светильниками основные входы в жилые дома</t>
  </si>
  <si>
    <t>Приобретение и установка светодиодных светильников с оптоакустическим датчиком в подъезде</t>
  </si>
  <si>
    <t>Поверка приборов учета теплопотребления и ГВС</t>
  </si>
  <si>
    <t>Приобретение запчастей в АИТП</t>
  </si>
  <si>
    <t>Приобретение теплообменника в АИТП</t>
  </si>
  <si>
    <t>Ремонт гидроизоляции кровли с примыканием к вент. шахтам и фановым стоякам (по кухне и санузлу)</t>
  </si>
  <si>
    <t>Общая сумма, тыс.руб.</t>
  </si>
  <si>
    <t>Объем, м/п</t>
  </si>
  <si>
    <t>Объем, шт</t>
  </si>
  <si>
    <t>Объем, кв.м.</t>
  </si>
  <si>
    <t>Объем, шт.</t>
  </si>
  <si>
    <t>Объем, тыс.руб.</t>
  </si>
  <si>
    <t>Сургутское шоссе</t>
  </si>
  <si>
    <t>11-а</t>
  </si>
  <si>
    <t>Градостроителей</t>
  </si>
  <si>
    <t>16/1</t>
  </si>
  <si>
    <t xml:space="preserve">Градостроителей </t>
  </si>
  <si>
    <t>20/1.</t>
  </si>
  <si>
    <t>Северная</t>
  </si>
  <si>
    <t xml:space="preserve">Северная </t>
  </si>
  <si>
    <t xml:space="preserve">Мира </t>
  </si>
  <si>
    <t>ИТОГО:</t>
  </si>
  <si>
    <t>Подрядчики</t>
  </si>
  <si>
    <t>ИП Московкин</t>
  </si>
  <si>
    <t>ООО "Тёплый дом"
ИП Московкин</t>
  </si>
  <si>
    <t>ООО "Тёплый дом"</t>
  </si>
  <si>
    <t>ООО "Сибирь"
ООО "Энергия"</t>
  </si>
  <si>
    <t>ООО "РИПСИ"</t>
  </si>
  <si>
    <t>ООО "Сибирь"</t>
  </si>
  <si>
    <t>Отчет ООО "Сибирь" о выполнении работ по текущему ремонту многокварттирных домов за 2015 год</t>
  </si>
  <si>
    <t>Установка дверных блоков выхода на кровлю</t>
  </si>
  <si>
    <t>Замена снегозащитных ограждений 2-х скатной кровли (над подъездами)</t>
  </si>
  <si>
    <t>Утепление вентиляционных шахт на мягкой кровле</t>
  </si>
  <si>
    <t>Ремонт гидроизоляции кровли тамбура</t>
  </si>
  <si>
    <t>Устройство парапета из оцинкованного листа на кровле</t>
  </si>
  <si>
    <t>Замена вертикальных и горизонтальных канализационных трубопроводов по стоякам кухни</t>
  </si>
  <si>
    <t>Ремонт гидроизоляции кровли (лоджии)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</si>
</sst>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33"/>
  <sheetViews>
    <sheetView tabSelected="1" view="pageBreakPreview" topLeftCell="L1" zoomScale="85" zoomScaleNormal="70" zoomScaleSheetLayoutView="85" workbookViewId="0">
      <selection activeCell="T4" sqref="T4:U4"/>
    </sheetView>
  </sheetViews>
  <sheetFormatPr defaultRowHeight="15"/>
  <cols>
    <col min="1" max="1" width="3.140625" style="13" bestFit="1" customWidth="1"/>
    <col min="2" max="2" width="18" style="13" customWidth="1"/>
    <col min="3" max="3" width="5.42578125" style="13" customWidth="1"/>
    <col min="4" max="4" width="7" style="13" customWidth="1"/>
    <col min="5" max="5" width="6.42578125" style="13" customWidth="1"/>
    <col min="6" max="6" width="8.7109375" style="13" customWidth="1"/>
    <col min="7" max="7" width="6.85546875" style="13" customWidth="1"/>
    <col min="8" max="8" width="7.85546875" style="13" customWidth="1"/>
    <col min="9" max="9" width="6.5703125" style="13" customWidth="1"/>
    <col min="10" max="10" width="8.42578125" style="13" customWidth="1"/>
    <col min="11" max="11" width="6.85546875" style="13" customWidth="1"/>
    <col min="12" max="12" width="7.42578125" style="13" customWidth="1"/>
    <col min="13" max="13" width="6.7109375" style="13" customWidth="1"/>
    <col min="14" max="14" width="7.85546875" style="13" customWidth="1"/>
    <col min="15" max="15" width="7.28515625" style="13" customWidth="1"/>
    <col min="16" max="16" width="7.85546875" style="13" customWidth="1"/>
    <col min="17" max="17" width="7.7109375" style="13" customWidth="1"/>
    <col min="18" max="18" width="7.140625" style="13" customWidth="1"/>
    <col min="19" max="19" width="5.85546875" style="13" customWidth="1"/>
    <col min="20" max="20" width="7.85546875" style="13" customWidth="1"/>
    <col min="21" max="21" width="6.5703125" style="13" customWidth="1"/>
    <col min="22" max="22" width="8" style="13" customWidth="1"/>
    <col min="23" max="23" width="6.7109375" style="13" customWidth="1"/>
    <col min="24" max="24" width="7.85546875" style="13" customWidth="1"/>
    <col min="25" max="25" width="7" style="13" customWidth="1"/>
    <col min="26" max="26" width="7.5703125" style="13" customWidth="1"/>
    <col min="27" max="27" width="6.5703125" style="13" customWidth="1"/>
    <col min="28" max="28" width="7.42578125" style="13" customWidth="1"/>
    <col min="29" max="29" width="7.140625" style="13" customWidth="1"/>
    <col min="30" max="30" width="7.5703125" style="13" customWidth="1"/>
    <col min="31" max="31" width="6.140625" style="13" customWidth="1"/>
    <col min="32" max="32" width="7.85546875" style="13" customWidth="1"/>
    <col min="33" max="33" width="8.85546875" style="13" customWidth="1"/>
    <col min="34" max="34" width="7.85546875" style="13" customWidth="1"/>
    <col min="35" max="35" width="7.140625" style="13" customWidth="1"/>
    <col min="36" max="36" width="7.5703125" style="13" customWidth="1"/>
    <col min="37" max="37" width="7.42578125" style="13" customWidth="1"/>
    <col min="38" max="39" width="7" style="13" customWidth="1"/>
    <col min="40" max="16384" width="9.140625" style="13"/>
  </cols>
  <sheetData>
    <row r="2" spans="1:39" ht="20.25">
      <c r="A2" s="24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39">
      <c r="X3" s="14"/>
    </row>
    <row r="4" spans="1:39" s="11" customFormat="1" ht="100.5" customHeight="1">
      <c r="A4" s="19" t="s">
        <v>0</v>
      </c>
      <c r="B4" s="19" t="s">
        <v>1</v>
      </c>
      <c r="C4" s="19" t="s">
        <v>2</v>
      </c>
      <c r="D4" s="17" t="s">
        <v>3</v>
      </c>
      <c r="E4" s="18"/>
      <c r="F4" s="17" t="s">
        <v>4</v>
      </c>
      <c r="G4" s="18"/>
      <c r="H4" s="17" t="s">
        <v>38</v>
      </c>
      <c r="I4" s="18"/>
      <c r="J4" s="17" t="s">
        <v>5</v>
      </c>
      <c r="K4" s="18"/>
      <c r="L4" s="17" t="s">
        <v>6</v>
      </c>
      <c r="M4" s="18"/>
      <c r="N4" s="17" t="s">
        <v>39</v>
      </c>
      <c r="O4" s="18"/>
      <c r="P4" s="17" t="s">
        <v>7</v>
      </c>
      <c r="Q4" s="18"/>
      <c r="R4" s="17" t="s">
        <v>40</v>
      </c>
      <c r="S4" s="18"/>
      <c r="T4" s="17" t="s">
        <v>41</v>
      </c>
      <c r="U4" s="18"/>
      <c r="V4" s="17" t="s">
        <v>42</v>
      </c>
      <c r="W4" s="18"/>
      <c r="X4" s="17" t="s">
        <v>43</v>
      </c>
      <c r="Y4" s="18"/>
      <c r="Z4" s="17" t="s">
        <v>8</v>
      </c>
      <c r="AA4" s="18"/>
      <c r="AB4" s="17" t="s">
        <v>9</v>
      </c>
      <c r="AC4" s="18"/>
      <c r="AD4" s="17" t="s">
        <v>10</v>
      </c>
      <c r="AE4" s="18"/>
      <c r="AF4" s="17" t="s">
        <v>11</v>
      </c>
      <c r="AG4" s="18"/>
      <c r="AH4" s="17" t="s">
        <v>12</v>
      </c>
      <c r="AI4" s="18"/>
      <c r="AJ4" s="17" t="s">
        <v>13</v>
      </c>
      <c r="AK4" s="18"/>
      <c r="AL4" s="17" t="s">
        <v>44</v>
      </c>
      <c r="AM4" s="18"/>
    </row>
    <row r="5" spans="1:39" s="11" customFormat="1" ht="79.5" customHeight="1">
      <c r="A5" s="19"/>
      <c r="B5" s="19"/>
      <c r="C5" s="19"/>
      <c r="D5" s="1" t="s">
        <v>14</v>
      </c>
      <c r="E5" s="1" t="s">
        <v>15</v>
      </c>
      <c r="F5" s="1" t="s">
        <v>14</v>
      </c>
      <c r="G5" s="1" t="s">
        <v>16</v>
      </c>
      <c r="H5" s="1" t="s">
        <v>14</v>
      </c>
      <c r="I5" s="1" t="s">
        <v>18</v>
      </c>
      <c r="J5" s="1" t="s">
        <v>14</v>
      </c>
      <c r="K5" s="1" t="s">
        <v>17</v>
      </c>
      <c r="L5" s="1" t="s">
        <v>14</v>
      </c>
      <c r="M5" s="1" t="s">
        <v>15</v>
      </c>
      <c r="N5" s="1" t="s">
        <v>14</v>
      </c>
      <c r="O5" s="1" t="s">
        <v>15</v>
      </c>
      <c r="P5" s="1" t="s">
        <v>14</v>
      </c>
      <c r="Q5" s="1" t="s">
        <v>17</v>
      </c>
      <c r="R5" s="1" t="s">
        <v>14</v>
      </c>
      <c r="S5" s="1" t="s">
        <v>18</v>
      </c>
      <c r="T5" s="1" t="s">
        <v>14</v>
      </c>
      <c r="U5" s="1" t="s">
        <v>17</v>
      </c>
      <c r="V5" s="1" t="s">
        <v>14</v>
      </c>
      <c r="W5" s="1" t="s">
        <v>17</v>
      </c>
      <c r="X5" s="1" t="s">
        <v>14</v>
      </c>
      <c r="Y5" s="1" t="s">
        <v>18</v>
      </c>
      <c r="Z5" s="1" t="s">
        <v>14</v>
      </c>
      <c r="AA5" s="1" t="s">
        <v>18</v>
      </c>
      <c r="AB5" s="1" t="s">
        <v>14</v>
      </c>
      <c r="AC5" s="1" t="s">
        <v>18</v>
      </c>
      <c r="AD5" s="1" t="s">
        <v>14</v>
      </c>
      <c r="AE5" s="1" t="s">
        <v>18</v>
      </c>
      <c r="AF5" s="1" t="s">
        <v>14</v>
      </c>
      <c r="AG5" s="1" t="s">
        <v>19</v>
      </c>
      <c r="AH5" s="1" t="s">
        <v>14</v>
      </c>
      <c r="AI5" s="1" t="s">
        <v>18</v>
      </c>
      <c r="AJ5" s="1" t="s">
        <v>14</v>
      </c>
      <c r="AK5" s="1" t="s">
        <v>17</v>
      </c>
      <c r="AL5" s="1" t="s">
        <v>14</v>
      </c>
      <c r="AM5" s="1" t="s">
        <v>17</v>
      </c>
    </row>
    <row r="6" spans="1:39" s="15" customFormat="1" ht="12.7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V6" s="3">
        <v>22</v>
      </c>
      <c r="W6" s="3">
        <v>23</v>
      </c>
      <c r="X6" s="3">
        <v>24</v>
      </c>
      <c r="Y6" s="3">
        <v>25</v>
      </c>
      <c r="Z6" s="3">
        <v>26</v>
      </c>
      <c r="AA6" s="3">
        <v>27</v>
      </c>
      <c r="AB6" s="3">
        <v>28</v>
      </c>
      <c r="AC6" s="3">
        <v>29</v>
      </c>
      <c r="AD6" s="3">
        <v>30</v>
      </c>
      <c r="AE6" s="3">
        <v>31</v>
      </c>
      <c r="AF6" s="3">
        <v>32</v>
      </c>
      <c r="AG6" s="3">
        <v>33</v>
      </c>
      <c r="AH6" s="3">
        <v>34</v>
      </c>
      <c r="AI6" s="3">
        <v>35</v>
      </c>
      <c r="AJ6" s="3">
        <v>36</v>
      </c>
      <c r="AK6" s="3">
        <v>37</v>
      </c>
      <c r="AL6" s="3">
        <v>38</v>
      </c>
      <c r="AM6" s="3">
        <v>39</v>
      </c>
    </row>
    <row r="7" spans="1:39">
      <c r="A7" s="2">
        <v>1</v>
      </c>
      <c r="B7" s="2" t="s">
        <v>20</v>
      </c>
      <c r="C7" s="2">
        <v>7</v>
      </c>
      <c r="D7" s="4"/>
      <c r="E7" s="4"/>
      <c r="F7" s="5">
        <v>110</v>
      </c>
      <c r="G7" s="5">
        <v>1</v>
      </c>
      <c r="H7" s="5"/>
      <c r="I7" s="5"/>
      <c r="J7" s="5"/>
      <c r="K7" s="5"/>
      <c r="L7" s="5">
        <v>31.5</v>
      </c>
      <c r="M7" s="5">
        <v>35</v>
      </c>
      <c r="N7" s="5">
        <v>16.8</v>
      </c>
      <c r="O7" s="5">
        <v>10.5</v>
      </c>
      <c r="P7" s="5"/>
      <c r="Q7" s="5"/>
      <c r="R7" s="5"/>
      <c r="S7" s="5"/>
      <c r="T7" s="5"/>
      <c r="U7" s="5"/>
      <c r="V7" s="4"/>
      <c r="W7" s="5"/>
      <c r="X7" s="4">
        <v>25</v>
      </c>
      <c r="Y7" s="6">
        <v>2</v>
      </c>
      <c r="Z7" s="4"/>
      <c r="AA7" s="5"/>
      <c r="AB7" s="4">
        <v>6.5</v>
      </c>
      <c r="AC7" s="4">
        <v>5</v>
      </c>
      <c r="AD7" s="4"/>
      <c r="AE7" s="4"/>
      <c r="AF7" s="6"/>
      <c r="AG7" s="6"/>
      <c r="AH7" s="4"/>
      <c r="AI7" s="6"/>
      <c r="AJ7" s="6"/>
      <c r="AK7" s="7"/>
      <c r="AL7" s="4"/>
      <c r="AM7" s="6"/>
    </row>
    <row r="8" spans="1:39" s="16" customFormat="1">
      <c r="A8" s="8">
        <v>2</v>
      </c>
      <c r="B8" s="8" t="s">
        <v>20</v>
      </c>
      <c r="C8" s="9">
        <v>11</v>
      </c>
      <c r="D8" s="4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4"/>
      <c r="W8" s="5"/>
      <c r="X8" s="4"/>
      <c r="Y8" s="6"/>
      <c r="Z8" s="4"/>
      <c r="AA8" s="5"/>
      <c r="AB8" s="4"/>
      <c r="AC8" s="4"/>
      <c r="AD8" s="4"/>
      <c r="AE8" s="4"/>
      <c r="AF8" s="6"/>
      <c r="AG8" s="6"/>
      <c r="AH8" s="4"/>
      <c r="AI8" s="6"/>
      <c r="AJ8" s="4"/>
      <c r="AK8" s="7"/>
      <c r="AL8" s="4"/>
      <c r="AM8" s="6"/>
    </row>
    <row r="9" spans="1:39">
      <c r="A9" s="2">
        <v>3</v>
      </c>
      <c r="B9" s="2" t="s">
        <v>20</v>
      </c>
      <c r="C9" s="2" t="s">
        <v>21</v>
      </c>
      <c r="D9" s="4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4"/>
      <c r="W9" s="5"/>
      <c r="X9" s="4"/>
      <c r="Y9" s="6"/>
      <c r="Z9" s="4"/>
      <c r="AA9" s="5"/>
      <c r="AB9" s="4"/>
      <c r="AC9" s="4"/>
      <c r="AD9" s="4"/>
      <c r="AE9" s="4"/>
      <c r="AF9" s="6"/>
      <c r="AG9" s="6"/>
      <c r="AH9" s="4"/>
      <c r="AI9" s="6"/>
      <c r="AJ9" s="4"/>
      <c r="AK9" s="6"/>
      <c r="AL9" s="4"/>
      <c r="AM9" s="6"/>
    </row>
    <row r="10" spans="1:39">
      <c r="A10" s="2">
        <v>4</v>
      </c>
      <c r="B10" s="2" t="s">
        <v>20</v>
      </c>
      <c r="C10" s="2">
        <v>13</v>
      </c>
      <c r="D10" s="4"/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4"/>
      <c r="W10" s="5"/>
      <c r="X10" s="4"/>
      <c r="Y10" s="6"/>
      <c r="Z10" s="4"/>
      <c r="AA10" s="5"/>
      <c r="AB10" s="4"/>
      <c r="AC10" s="4"/>
      <c r="AD10" s="4"/>
      <c r="AE10" s="4"/>
      <c r="AF10" s="6"/>
      <c r="AG10" s="6"/>
      <c r="AH10" s="4"/>
      <c r="AI10" s="6"/>
      <c r="AJ10" s="4"/>
      <c r="AK10" s="6"/>
      <c r="AL10" s="4"/>
      <c r="AM10" s="6"/>
    </row>
    <row r="11" spans="1:39">
      <c r="A11" s="2">
        <v>20</v>
      </c>
      <c r="B11" s="2" t="s">
        <v>20</v>
      </c>
      <c r="C11" s="2">
        <v>17</v>
      </c>
      <c r="D11" s="4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4"/>
      <c r="W11" s="5"/>
      <c r="X11" s="4"/>
      <c r="Y11" s="6"/>
      <c r="Z11" s="4"/>
      <c r="AA11" s="5"/>
      <c r="AB11" s="4"/>
      <c r="AC11" s="4"/>
      <c r="AD11" s="4"/>
      <c r="AE11" s="4"/>
      <c r="AF11" s="6"/>
      <c r="AG11" s="6"/>
      <c r="AH11" s="4"/>
      <c r="AI11" s="6"/>
      <c r="AJ11" s="4"/>
      <c r="AK11" s="7"/>
      <c r="AL11" s="4"/>
      <c r="AM11" s="6"/>
    </row>
    <row r="12" spans="1:39">
      <c r="A12" s="2">
        <v>16</v>
      </c>
      <c r="B12" s="2" t="s">
        <v>22</v>
      </c>
      <c r="C12" s="2">
        <v>8</v>
      </c>
      <c r="D12" s="4">
        <f>24.2+8.8</f>
        <v>33</v>
      </c>
      <c r="E12" s="4">
        <f>22+8</f>
        <v>30</v>
      </c>
      <c r="F12" s="5">
        <v>110</v>
      </c>
      <c r="G12" s="5">
        <v>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>
        <v>7.2</v>
      </c>
      <c r="U12" s="5">
        <v>6</v>
      </c>
      <c r="V12" s="4"/>
      <c r="W12" s="5"/>
      <c r="X12" s="4"/>
      <c r="Y12" s="6"/>
      <c r="Z12" s="4">
        <v>7.5</v>
      </c>
      <c r="AA12" s="5">
        <v>5</v>
      </c>
      <c r="AB12" s="4"/>
      <c r="AC12" s="4"/>
      <c r="AD12" s="4"/>
      <c r="AE12" s="4"/>
      <c r="AF12" s="6"/>
      <c r="AG12" s="6"/>
      <c r="AH12" s="4">
        <v>150</v>
      </c>
      <c r="AI12" s="6">
        <v>1</v>
      </c>
      <c r="AJ12" s="4"/>
      <c r="AK12" s="6"/>
      <c r="AL12" s="4"/>
      <c r="AM12" s="6"/>
    </row>
    <row r="13" spans="1:39">
      <c r="A13" s="2">
        <v>17</v>
      </c>
      <c r="B13" s="2" t="s">
        <v>22</v>
      </c>
      <c r="C13" s="10">
        <v>16</v>
      </c>
      <c r="D13" s="4">
        <f>13.2+10.45</f>
        <v>23.65</v>
      </c>
      <c r="E13" s="4">
        <f>12+9.5</f>
        <v>21.5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>
        <v>7.2</v>
      </c>
      <c r="U13" s="5">
        <v>6</v>
      </c>
      <c r="V13" s="4"/>
      <c r="W13" s="5"/>
      <c r="X13" s="4"/>
      <c r="Y13" s="6"/>
      <c r="Z13" s="4"/>
      <c r="AA13" s="5"/>
      <c r="AB13" s="4"/>
      <c r="AC13" s="4"/>
      <c r="AD13" s="4"/>
      <c r="AE13" s="4"/>
      <c r="AF13" s="6">
        <v>27.6</v>
      </c>
      <c r="AG13" s="6">
        <v>27</v>
      </c>
      <c r="AH13" s="4"/>
      <c r="AI13" s="6"/>
      <c r="AJ13" s="4">
        <v>6</v>
      </c>
      <c r="AK13" s="6">
        <v>5</v>
      </c>
      <c r="AL13" s="4">
        <v>3.6</v>
      </c>
      <c r="AM13" s="6">
        <v>3</v>
      </c>
    </row>
    <row r="14" spans="1:39">
      <c r="A14" s="2">
        <v>5</v>
      </c>
      <c r="B14" s="2" t="s">
        <v>22</v>
      </c>
      <c r="C14" s="2" t="s">
        <v>23</v>
      </c>
      <c r="D14" s="4">
        <f>47.85+14.3</f>
        <v>62.150000000000006</v>
      </c>
      <c r="E14" s="4">
        <f>43.5+13</f>
        <v>56.5</v>
      </c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4"/>
      <c r="W14" s="5"/>
      <c r="X14" s="4"/>
      <c r="Y14" s="6"/>
      <c r="Z14" s="4"/>
      <c r="AA14" s="5"/>
      <c r="AB14" s="4"/>
      <c r="AC14" s="4"/>
      <c r="AD14" s="4">
        <v>30</v>
      </c>
      <c r="AE14" s="4">
        <v>1</v>
      </c>
      <c r="AF14" s="6">
        <v>3</v>
      </c>
      <c r="AG14" s="6">
        <v>3</v>
      </c>
      <c r="AH14" s="4"/>
      <c r="AI14" s="6"/>
      <c r="AJ14" s="4"/>
      <c r="AK14" s="6"/>
      <c r="AL14" s="4"/>
      <c r="AM14" s="6"/>
    </row>
    <row r="15" spans="1:39">
      <c r="A15" s="2">
        <v>6</v>
      </c>
      <c r="B15" s="2" t="s">
        <v>24</v>
      </c>
      <c r="C15" s="2">
        <v>19</v>
      </c>
      <c r="D15" s="4">
        <v>3.85</v>
      </c>
      <c r="E15" s="4">
        <v>3.5</v>
      </c>
      <c r="F15" s="5">
        <v>110</v>
      </c>
      <c r="G15" s="5">
        <v>1</v>
      </c>
      <c r="H15" s="5"/>
      <c r="I15" s="5"/>
      <c r="J15" s="5"/>
      <c r="K15" s="5"/>
      <c r="L15" s="5">
        <v>27</v>
      </c>
      <c r="M15" s="5">
        <v>30</v>
      </c>
      <c r="N15" s="5"/>
      <c r="O15" s="5"/>
      <c r="P15" s="5"/>
      <c r="Q15" s="5"/>
      <c r="R15" s="5"/>
      <c r="S15" s="5"/>
      <c r="T15" s="5"/>
      <c r="U15" s="5"/>
      <c r="V15" s="4"/>
      <c r="W15" s="5"/>
      <c r="X15" s="4">
        <v>50</v>
      </c>
      <c r="Y15" s="6">
        <v>4</v>
      </c>
      <c r="Z15" s="4"/>
      <c r="AA15" s="5"/>
      <c r="AB15" s="4">
        <v>6.5</v>
      </c>
      <c r="AC15" s="4">
        <v>5</v>
      </c>
      <c r="AD15" s="4"/>
      <c r="AE15" s="4"/>
      <c r="AF15" s="6"/>
      <c r="AG15" s="6"/>
      <c r="AH15" s="4"/>
      <c r="AI15" s="6"/>
      <c r="AJ15" s="4"/>
      <c r="AK15" s="6"/>
      <c r="AL15" s="4"/>
      <c r="AM15" s="6"/>
    </row>
    <row r="16" spans="1:39">
      <c r="A16" s="2">
        <v>7</v>
      </c>
      <c r="B16" s="2" t="s">
        <v>22</v>
      </c>
      <c r="C16" s="2">
        <v>20</v>
      </c>
      <c r="D16" s="4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4"/>
      <c r="W16" s="5"/>
      <c r="X16" s="4"/>
      <c r="Y16" s="6"/>
      <c r="Z16" s="4"/>
      <c r="AA16" s="5"/>
      <c r="AB16" s="4"/>
      <c r="AC16" s="4"/>
      <c r="AD16" s="4"/>
      <c r="AE16" s="4"/>
      <c r="AF16" s="6"/>
      <c r="AG16" s="6"/>
      <c r="AH16" s="4"/>
      <c r="AI16" s="6"/>
      <c r="AJ16" s="4">
        <v>75.599999999999994</v>
      </c>
      <c r="AK16" s="4">
        <f>18+20+25</f>
        <v>63</v>
      </c>
      <c r="AL16" s="4"/>
      <c r="AM16" s="6"/>
    </row>
    <row r="17" spans="1:39">
      <c r="A17" s="2">
        <v>8</v>
      </c>
      <c r="B17" s="2" t="s">
        <v>22</v>
      </c>
      <c r="C17" s="2" t="s">
        <v>25</v>
      </c>
      <c r="D17" s="4"/>
      <c r="E17" s="4"/>
      <c r="F17" s="5">
        <v>180</v>
      </c>
      <c r="G17" s="5">
        <v>1</v>
      </c>
      <c r="H17" s="5">
        <v>32</v>
      </c>
      <c r="I17" s="5">
        <v>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4"/>
      <c r="W17" s="5"/>
      <c r="X17" s="4"/>
      <c r="Y17" s="6"/>
      <c r="Z17" s="4">
        <v>3</v>
      </c>
      <c r="AA17" s="5">
        <v>2</v>
      </c>
      <c r="AB17" s="4"/>
      <c r="AC17" s="4"/>
      <c r="AD17" s="4"/>
      <c r="AE17" s="4"/>
      <c r="AF17" s="6">
        <v>3</v>
      </c>
      <c r="AG17" s="6">
        <v>3</v>
      </c>
      <c r="AH17" s="4"/>
      <c r="AI17" s="6"/>
      <c r="AJ17" s="4"/>
      <c r="AK17" s="7"/>
      <c r="AL17" s="4"/>
      <c r="AM17" s="6"/>
    </row>
    <row r="18" spans="1:39">
      <c r="A18" s="2">
        <v>9</v>
      </c>
      <c r="B18" s="2" t="s">
        <v>22</v>
      </c>
      <c r="C18" s="2">
        <v>22</v>
      </c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>
        <v>26</v>
      </c>
      <c r="S18" s="5">
        <v>1</v>
      </c>
      <c r="T18" s="5"/>
      <c r="U18" s="5"/>
      <c r="V18" s="4"/>
      <c r="W18" s="5"/>
      <c r="X18" s="4"/>
      <c r="Y18" s="6"/>
      <c r="Z18" s="4">
        <v>3</v>
      </c>
      <c r="AA18" s="5">
        <v>2</v>
      </c>
      <c r="AB18" s="4"/>
      <c r="AC18" s="4"/>
      <c r="AD18" s="4"/>
      <c r="AE18" s="4"/>
      <c r="AF18" s="6"/>
      <c r="AG18" s="6"/>
      <c r="AH18" s="4"/>
      <c r="AI18" s="6"/>
      <c r="AJ18" s="4"/>
      <c r="AK18" s="7"/>
      <c r="AL18" s="4"/>
      <c r="AM18" s="6"/>
    </row>
    <row r="19" spans="1:39">
      <c r="A19" s="2">
        <v>10</v>
      </c>
      <c r="B19" s="2" t="s">
        <v>26</v>
      </c>
      <c r="C19" s="2">
        <v>3</v>
      </c>
      <c r="D19" s="4"/>
      <c r="E19" s="4"/>
      <c r="F19" s="5">
        <v>110</v>
      </c>
      <c r="G19" s="5">
        <v>1</v>
      </c>
      <c r="H19" s="5"/>
      <c r="I19" s="5"/>
      <c r="J19" s="6">
        <f>62.5+41.25</f>
        <v>103.75</v>
      </c>
      <c r="K19" s="5">
        <f>25+16.5</f>
        <v>41.5</v>
      </c>
      <c r="L19" s="6"/>
      <c r="M19" s="5"/>
      <c r="N19" s="5"/>
      <c r="O19" s="5"/>
      <c r="P19" s="5"/>
      <c r="Q19" s="5"/>
      <c r="R19" s="5"/>
      <c r="S19" s="5"/>
      <c r="T19" s="5"/>
      <c r="U19" s="5"/>
      <c r="V19" s="4"/>
      <c r="W19" s="5"/>
      <c r="X19" s="4">
        <v>50</v>
      </c>
      <c r="Y19" s="6">
        <v>4</v>
      </c>
      <c r="Z19" s="4"/>
      <c r="AA19" s="5"/>
      <c r="AB19" s="4"/>
      <c r="AC19" s="4"/>
      <c r="AD19" s="4"/>
      <c r="AE19" s="4"/>
      <c r="AF19" s="6"/>
      <c r="AG19" s="6"/>
      <c r="AH19" s="4">
        <v>150</v>
      </c>
      <c r="AI19" s="6">
        <v>1</v>
      </c>
      <c r="AJ19" s="4"/>
      <c r="AK19" s="7"/>
      <c r="AL19" s="4"/>
      <c r="AM19" s="6"/>
    </row>
    <row r="20" spans="1:39">
      <c r="A20" s="2">
        <v>11</v>
      </c>
      <c r="B20" s="2" t="s">
        <v>26</v>
      </c>
      <c r="C20" s="2">
        <v>5</v>
      </c>
      <c r="D20" s="4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4"/>
      <c r="W20" s="5"/>
      <c r="X20" s="4"/>
      <c r="Y20" s="6"/>
      <c r="Z20" s="4"/>
      <c r="AA20" s="5"/>
      <c r="AB20" s="4"/>
      <c r="AC20" s="4"/>
      <c r="AD20" s="4"/>
      <c r="AE20" s="4"/>
      <c r="AF20" s="6"/>
      <c r="AG20" s="6"/>
      <c r="AH20" s="4"/>
      <c r="AI20" s="6"/>
      <c r="AJ20" s="4"/>
      <c r="AK20" s="7"/>
      <c r="AL20" s="4"/>
      <c r="AM20" s="6"/>
    </row>
    <row r="21" spans="1:39">
      <c r="A21" s="2">
        <v>12</v>
      </c>
      <c r="B21" s="2" t="s">
        <v>27</v>
      </c>
      <c r="C21" s="2">
        <v>7</v>
      </c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4"/>
      <c r="W21" s="5"/>
      <c r="X21" s="4"/>
      <c r="Y21" s="6"/>
      <c r="Z21" s="4"/>
      <c r="AA21" s="5"/>
      <c r="AB21" s="4"/>
      <c r="AC21" s="4"/>
      <c r="AD21" s="4"/>
      <c r="AE21" s="4"/>
      <c r="AF21" s="6"/>
      <c r="AG21" s="6"/>
      <c r="AH21" s="4"/>
      <c r="AI21" s="6"/>
      <c r="AJ21" s="4"/>
      <c r="AK21" s="7"/>
      <c r="AL21" s="4"/>
      <c r="AM21" s="6"/>
    </row>
    <row r="22" spans="1:39">
      <c r="A22" s="2">
        <v>13</v>
      </c>
      <c r="B22" s="2" t="s">
        <v>27</v>
      </c>
      <c r="C22" s="2">
        <v>9</v>
      </c>
      <c r="D22" s="4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4"/>
      <c r="W22" s="5"/>
      <c r="X22" s="4"/>
      <c r="Y22" s="6"/>
      <c r="Z22" s="4"/>
      <c r="AA22" s="5"/>
      <c r="AB22" s="4"/>
      <c r="AC22" s="4"/>
      <c r="AD22" s="4"/>
      <c r="AE22" s="4"/>
      <c r="AF22" s="6"/>
      <c r="AG22" s="6"/>
      <c r="AH22" s="4"/>
      <c r="AI22" s="6"/>
      <c r="AJ22" s="4"/>
      <c r="AK22" s="7"/>
      <c r="AL22" s="4"/>
      <c r="AM22" s="6"/>
    </row>
    <row r="23" spans="1:39">
      <c r="A23" s="2">
        <v>14</v>
      </c>
      <c r="B23" s="2" t="s">
        <v>28</v>
      </c>
      <c r="C23" s="2">
        <v>30</v>
      </c>
      <c r="D23" s="4"/>
      <c r="E23" s="4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4"/>
      <c r="W23" s="5"/>
      <c r="X23" s="4"/>
      <c r="Y23" s="6"/>
      <c r="Z23" s="4">
        <v>3</v>
      </c>
      <c r="AA23" s="5">
        <v>2</v>
      </c>
      <c r="AB23" s="4"/>
      <c r="AC23" s="4"/>
      <c r="AD23" s="4"/>
      <c r="AE23" s="4"/>
      <c r="AF23" s="6"/>
      <c r="AG23" s="6"/>
      <c r="AH23" s="4"/>
      <c r="AI23" s="6"/>
      <c r="AJ23" s="4"/>
      <c r="AK23" s="6"/>
      <c r="AL23" s="4"/>
      <c r="AM23" s="6"/>
    </row>
    <row r="24" spans="1:39">
      <c r="A24" s="2">
        <v>18</v>
      </c>
      <c r="B24" s="2" t="s">
        <v>28</v>
      </c>
      <c r="C24" s="2">
        <v>32</v>
      </c>
      <c r="D24" s="4">
        <f>5.5+8.8</f>
        <v>14.3</v>
      </c>
      <c r="E24" s="4">
        <f>5+8</f>
        <v>13</v>
      </c>
      <c r="F24" s="4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v>7.2</v>
      </c>
      <c r="U24" s="6">
        <v>6</v>
      </c>
      <c r="V24" s="4"/>
      <c r="W24" s="6"/>
      <c r="X24" s="4"/>
      <c r="Y24" s="6"/>
      <c r="Z24" s="4"/>
      <c r="AA24" s="6"/>
      <c r="AB24" s="4"/>
      <c r="AC24" s="4"/>
      <c r="AD24" s="4"/>
      <c r="AE24" s="4"/>
      <c r="AF24" s="6">
        <v>2</v>
      </c>
      <c r="AG24" s="6">
        <v>2</v>
      </c>
      <c r="AH24" s="4"/>
      <c r="AI24" s="6"/>
      <c r="AJ24" s="4"/>
      <c r="AK24" s="7"/>
      <c r="AL24" s="4"/>
      <c r="AM24" s="6"/>
    </row>
    <row r="25" spans="1:39">
      <c r="A25" s="2">
        <v>19</v>
      </c>
      <c r="B25" s="2" t="s">
        <v>28</v>
      </c>
      <c r="C25" s="2">
        <v>34</v>
      </c>
      <c r="D25" s="4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4"/>
      <c r="W25" s="5"/>
      <c r="X25" s="4"/>
      <c r="Y25" s="6"/>
      <c r="Z25" s="4"/>
      <c r="AA25" s="5"/>
      <c r="AB25" s="4"/>
      <c r="AC25" s="4"/>
      <c r="AD25" s="4"/>
      <c r="AE25" s="4"/>
      <c r="AF25" s="6"/>
      <c r="AG25" s="6"/>
      <c r="AH25" s="4"/>
      <c r="AI25" s="6"/>
      <c r="AJ25" s="4"/>
      <c r="AK25" s="7"/>
      <c r="AL25" s="4"/>
      <c r="AM25" s="6"/>
    </row>
    <row r="26" spans="1:39">
      <c r="A26" s="2">
        <v>21</v>
      </c>
      <c r="B26" s="2" t="s">
        <v>28</v>
      </c>
      <c r="C26" s="2">
        <v>36</v>
      </c>
      <c r="D26" s="4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4"/>
      <c r="W26" s="5"/>
      <c r="X26" s="4"/>
      <c r="Y26" s="6"/>
      <c r="Z26" s="4"/>
      <c r="AA26" s="5"/>
      <c r="AB26" s="4"/>
      <c r="AC26" s="4"/>
      <c r="AD26" s="4"/>
      <c r="AE26" s="4"/>
      <c r="AF26" s="6"/>
      <c r="AG26" s="6"/>
      <c r="AH26" s="4"/>
      <c r="AI26" s="6"/>
      <c r="AJ26" s="4"/>
      <c r="AK26" s="7"/>
      <c r="AL26" s="4"/>
      <c r="AM26" s="6"/>
    </row>
    <row r="27" spans="1:39">
      <c r="A27" s="2">
        <v>15</v>
      </c>
      <c r="B27" s="2" t="s">
        <v>28</v>
      </c>
      <c r="C27" s="2">
        <v>38</v>
      </c>
      <c r="D27" s="4"/>
      <c r="E27" s="4"/>
      <c r="F27" s="6"/>
      <c r="G27" s="6"/>
      <c r="H27" s="6"/>
      <c r="I27" s="6"/>
      <c r="J27" s="6"/>
      <c r="K27" s="6"/>
      <c r="L27" s="5"/>
      <c r="M27" s="5"/>
      <c r="N27" s="6"/>
      <c r="O27" s="6"/>
      <c r="P27" s="6"/>
      <c r="Q27" s="6"/>
      <c r="R27" s="6"/>
      <c r="S27" s="6"/>
      <c r="T27" s="6"/>
      <c r="U27" s="6"/>
      <c r="V27" s="4"/>
      <c r="W27" s="5"/>
      <c r="X27" s="4"/>
      <c r="Y27" s="6"/>
      <c r="Z27" s="4"/>
      <c r="AA27" s="5"/>
      <c r="AB27" s="4"/>
      <c r="AC27" s="4"/>
      <c r="AD27" s="4"/>
      <c r="AE27" s="4"/>
      <c r="AF27" s="6"/>
      <c r="AG27" s="6"/>
      <c r="AH27" s="4"/>
      <c r="AI27" s="6"/>
      <c r="AJ27" s="4"/>
      <c r="AK27" s="7"/>
      <c r="AL27" s="4"/>
      <c r="AM27" s="6"/>
    </row>
    <row r="28" spans="1:39">
      <c r="A28" s="2">
        <v>22</v>
      </c>
      <c r="B28" s="2" t="s">
        <v>28</v>
      </c>
      <c r="C28" s="2">
        <v>46</v>
      </c>
      <c r="D28" s="4"/>
      <c r="E28" s="4"/>
      <c r="F28" s="6">
        <v>110</v>
      </c>
      <c r="G28" s="6">
        <v>1</v>
      </c>
      <c r="H28" s="6"/>
      <c r="I28" s="6"/>
      <c r="J28" s="6"/>
      <c r="K28" s="6"/>
      <c r="L28" s="6"/>
      <c r="M28" s="6"/>
      <c r="N28" s="6"/>
      <c r="O28" s="6"/>
      <c r="P28" s="6">
        <v>97.5</v>
      </c>
      <c r="Q28" s="6">
        <v>37.5</v>
      </c>
      <c r="R28" s="6"/>
      <c r="S28" s="6"/>
      <c r="T28" s="6">
        <v>7.2</v>
      </c>
      <c r="U28" s="6">
        <v>6</v>
      </c>
      <c r="V28" s="4">
        <v>25</v>
      </c>
      <c r="W28" s="5">
        <v>10</v>
      </c>
      <c r="X28" s="4">
        <v>50</v>
      </c>
      <c r="Y28" s="6">
        <v>4</v>
      </c>
      <c r="Z28" s="4">
        <v>6</v>
      </c>
      <c r="AA28" s="5">
        <v>4</v>
      </c>
      <c r="AB28" s="4">
        <v>26</v>
      </c>
      <c r="AC28" s="4">
        <v>20</v>
      </c>
      <c r="AD28" s="4"/>
      <c r="AE28" s="4"/>
      <c r="AF28" s="6">
        <v>22</v>
      </c>
      <c r="AG28" s="6">
        <v>22</v>
      </c>
      <c r="AH28" s="4"/>
      <c r="AI28" s="6"/>
      <c r="AJ28" s="4">
        <v>72</v>
      </c>
      <c r="AK28" s="7">
        <v>60</v>
      </c>
      <c r="AL28" s="4"/>
      <c r="AM28" s="6"/>
    </row>
    <row r="29" spans="1:39">
      <c r="A29" s="2">
        <v>23</v>
      </c>
      <c r="B29" s="2" t="s">
        <v>28</v>
      </c>
      <c r="C29" s="2">
        <v>48</v>
      </c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4"/>
      <c r="W29" s="5"/>
      <c r="X29" s="4"/>
      <c r="Y29" s="6"/>
      <c r="Z29" s="4"/>
      <c r="AA29" s="5"/>
      <c r="AB29" s="4"/>
      <c r="AC29" s="4"/>
      <c r="AD29" s="4"/>
      <c r="AE29" s="4"/>
      <c r="AF29" s="6"/>
      <c r="AG29" s="6"/>
      <c r="AH29" s="4"/>
      <c r="AI29" s="6"/>
      <c r="AJ29" s="4"/>
      <c r="AK29" s="7"/>
      <c r="AL29" s="4"/>
      <c r="AM29" s="6"/>
    </row>
    <row r="30" spans="1:39">
      <c r="A30" s="2">
        <v>24</v>
      </c>
      <c r="B30" s="2" t="s">
        <v>28</v>
      </c>
      <c r="C30" s="2">
        <v>52</v>
      </c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4"/>
      <c r="W30" s="5"/>
      <c r="X30" s="4"/>
      <c r="Y30" s="6"/>
      <c r="Z30" s="4"/>
      <c r="AA30" s="5"/>
      <c r="AB30" s="4"/>
      <c r="AC30" s="4"/>
      <c r="AD30" s="4"/>
      <c r="AE30" s="4"/>
      <c r="AF30" s="6"/>
      <c r="AG30" s="6"/>
      <c r="AH30" s="4"/>
      <c r="AI30" s="6"/>
      <c r="AJ30" s="4"/>
      <c r="AK30" s="7"/>
      <c r="AL30" s="4"/>
      <c r="AM30" s="6"/>
    </row>
    <row r="31" spans="1:39">
      <c r="A31" s="2">
        <v>25</v>
      </c>
      <c r="B31" s="2" t="s">
        <v>28</v>
      </c>
      <c r="C31" s="2">
        <v>58</v>
      </c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4"/>
      <c r="W31" s="5"/>
      <c r="X31" s="4"/>
      <c r="Y31" s="6"/>
      <c r="Z31" s="4"/>
      <c r="AA31" s="5"/>
      <c r="AB31" s="4"/>
      <c r="AC31" s="4"/>
      <c r="AD31" s="4"/>
      <c r="AE31" s="4"/>
      <c r="AF31" s="6"/>
      <c r="AG31" s="6"/>
      <c r="AH31" s="4"/>
      <c r="AI31" s="6"/>
      <c r="AJ31" s="4"/>
      <c r="AK31" s="7"/>
      <c r="AL31" s="4"/>
      <c r="AM31" s="6"/>
    </row>
    <row r="32" spans="1:39">
      <c r="A32" s="2"/>
      <c r="B32" s="2" t="s">
        <v>29</v>
      </c>
      <c r="C32" s="2"/>
      <c r="D32" s="12">
        <f>SUM(D7:D31)</f>
        <v>136.95000000000002</v>
      </c>
      <c r="E32" s="12"/>
      <c r="F32" s="12">
        <f t="shared" ref="F32:AH32" si="0">SUM(F7:F31)</f>
        <v>730</v>
      </c>
      <c r="G32" s="12"/>
      <c r="H32" s="12">
        <f t="shared" si="0"/>
        <v>32</v>
      </c>
      <c r="I32" s="12"/>
      <c r="J32" s="12">
        <f t="shared" si="0"/>
        <v>103.75</v>
      </c>
      <c r="K32" s="12"/>
      <c r="L32" s="12">
        <f t="shared" si="0"/>
        <v>58.5</v>
      </c>
      <c r="M32" s="12"/>
      <c r="N32" s="12">
        <f t="shared" si="0"/>
        <v>16.8</v>
      </c>
      <c r="O32" s="12"/>
      <c r="P32" s="12">
        <f t="shared" si="0"/>
        <v>97.5</v>
      </c>
      <c r="Q32" s="12"/>
      <c r="R32" s="12">
        <f t="shared" si="0"/>
        <v>26</v>
      </c>
      <c r="S32" s="12"/>
      <c r="T32" s="12">
        <f t="shared" si="0"/>
        <v>28.8</v>
      </c>
      <c r="U32" s="12"/>
      <c r="V32" s="12">
        <f t="shared" si="0"/>
        <v>25</v>
      </c>
      <c r="W32" s="12"/>
      <c r="X32" s="12">
        <f t="shared" si="0"/>
        <v>175</v>
      </c>
      <c r="Y32" s="12"/>
      <c r="Z32" s="12">
        <f t="shared" si="0"/>
        <v>22.5</v>
      </c>
      <c r="AA32" s="12"/>
      <c r="AB32" s="12">
        <f t="shared" si="0"/>
        <v>39</v>
      </c>
      <c r="AC32" s="12"/>
      <c r="AD32" s="12">
        <f t="shared" si="0"/>
        <v>30</v>
      </c>
      <c r="AE32" s="12"/>
      <c r="AF32" s="12">
        <f t="shared" si="0"/>
        <v>57.6</v>
      </c>
      <c r="AG32" s="12"/>
      <c r="AH32" s="12">
        <f t="shared" si="0"/>
        <v>300</v>
      </c>
      <c r="AI32" s="12"/>
      <c r="AJ32" s="12">
        <f t="shared" ref="AJ32" si="1">SUM(AJ7:AJ31)</f>
        <v>153.6</v>
      </c>
      <c r="AK32" s="12"/>
      <c r="AL32" s="12">
        <f t="shared" ref="AL32" si="2">SUM(AL7:AL31)</f>
        <v>3.6</v>
      </c>
      <c r="AM32" s="12"/>
    </row>
    <row r="33" spans="1:39" ht="33.75" customHeight="1">
      <c r="A33" s="2"/>
      <c r="B33" s="2" t="s">
        <v>30</v>
      </c>
      <c r="C33" s="2"/>
      <c r="D33" s="20" t="s">
        <v>31</v>
      </c>
      <c r="E33" s="21"/>
      <c r="F33" s="22" t="s">
        <v>32</v>
      </c>
      <c r="G33" s="23"/>
      <c r="H33" s="22" t="s">
        <v>33</v>
      </c>
      <c r="I33" s="23"/>
      <c r="J33" s="22" t="s">
        <v>33</v>
      </c>
      <c r="K33" s="23"/>
      <c r="L33" s="20" t="s">
        <v>31</v>
      </c>
      <c r="M33" s="21"/>
      <c r="N33" s="20" t="s">
        <v>31</v>
      </c>
      <c r="O33" s="21"/>
      <c r="P33" s="22" t="s">
        <v>33</v>
      </c>
      <c r="Q33" s="23"/>
      <c r="R33" s="22" t="s">
        <v>33</v>
      </c>
      <c r="S33" s="23"/>
      <c r="T33" s="22" t="s">
        <v>33</v>
      </c>
      <c r="U33" s="23"/>
      <c r="V33" s="22" t="s">
        <v>33</v>
      </c>
      <c r="W33" s="23"/>
      <c r="X33" s="22" t="s">
        <v>33</v>
      </c>
      <c r="Y33" s="23"/>
      <c r="Z33" s="20" t="s">
        <v>34</v>
      </c>
      <c r="AA33" s="21"/>
      <c r="AB33" s="20" t="s">
        <v>34</v>
      </c>
      <c r="AC33" s="21"/>
      <c r="AD33" s="20" t="s">
        <v>35</v>
      </c>
      <c r="AE33" s="21"/>
      <c r="AF33" s="20" t="s">
        <v>36</v>
      </c>
      <c r="AG33" s="21"/>
      <c r="AH33" s="20" t="s">
        <v>36</v>
      </c>
      <c r="AI33" s="21"/>
      <c r="AJ33" s="22" t="s">
        <v>33</v>
      </c>
      <c r="AK33" s="23"/>
      <c r="AL33" s="22" t="s">
        <v>33</v>
      </c>
      <c r="AM33" s="23"/>
    </row>
  </sheetData>
  <mergeCells count="40">
    <mergeCell ref="AL33:AM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F4:AG4"/>
    <mergeCell ref="AH4:AI4"/>
    <mergeCell ref="D33:E33"/>
    <mergeCell ref="F33:G33"/>
    <mergeCell ref="H33:I33"/>
    <mergeCell ref="J33:K33"/>
    <mergeCell ref="L33:M33"/>
    <mergeCell ref="X4:Y4"/>
    <mergeCell ref="Z4:AA4"/>
    <mergeCell ref="N33:O33"/>
    <mergeCell ref="AB4:AC4"/>
    <mergeCell ref="AD4:AE4"/>
    <mergeCell ref="A2:AM2"/>
    <mergeCell ref="A4:A5"/>
    <mergeCell ref="B4:B5"/>
    <mergeCell ref="C4:C5"/>
    <mergeCell ref="D4:E4"/>
    <mergeCell ref="F4:G4"/>
    <mergeCell ref="H4:I4"/>
    <mergeCell ref="J4:K4"/>
    <mergeCell ref="L4:M4"/>
    <mergeCell ref="N4:O4"/>
    <mergeCell ref="AJ4:AK4"/>
    <mergeCell ref="AL4:AM4"/>
    <mergeCell ref="P4:Q4"/>
    <mergeCell ref="R4:S4"/>
    <mergeCell ref="T4:U4"/>
    <mergeCell ref="V4:W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тек. ремонту за 2015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SEBIR</dc:creator>
  <cp:lastModifiedBy>_jk_</cp:lastModifiedBy>
  <dcterms:created xsi:type="dcterms:W3CDTF">2016-03-01T06:04:47Z</dcterms:created>
  <dcterms:modified xsi:type="dcterms:W3CDTF">2016-04-07T16:56:28Z</dcterms:modified>
</cp:coreProperties>
</file>